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sparrow/Desktop/"/>
    </mc:Choice>
  </mc:AlternateContent>
  <xr:revisionPtr revIDLastSave="0" documentId="13_ncr:9_{2D0A4FFB-4BFC-6341-8512-0627523272B3}" xr6:coauthVersionLast="47" xr6:coauthVersionMax="47" xr10:uidLastSave="{00000000-0000-0000-0000-000000000000}"/>
  <bookViews>
    <workbookView xWindow="0" yWindow="0" windowWidth="28800" windowHeight="18000" xr2:uid="{D72C3089-E5DE-5642-B45C-72C4DD7A60D9}"/>
  </bookViews>
  <sheets>
    <sheet name="Juniors" sheetId="1" r:id="rId1"/>
  </sheets>
  <definedNames>
    <definedName name="_xlnm.Print_Area" localSheetId="0">Juniors!$A$1:$N$72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0" i="1" l="1"/>
  <c r="D68" i="1"/>
  <c r="D67" i="1"/>
  <c r="D66" i="1"/>
  <c r="D64" i="1"/>
  <c r="N49" i="1"/>
  <c r="N47" i="1"/>
  <c r="N46" i="1"/>
  <c r="N45" i="1"/>
  <c r="I54" i="1"/>
  <c r="I53" i="1"/>
  <c r="I47" i="1"/>
  <c r="I46" i="1"/>
  <c r="I45" i="1"/>
  <c r="AG21" i="1"/>
  <c r="N60" i="1" s="1"/>
  <c r="N70" i="1" s="1"/>
  <c r="AG17" i="1"/>
  <c r="I60" i="1" s="1"/>
  <c r="AG15" i="1"/>
  <c r="D69" i="1" s="1"/>
  <c r="AG14" i="1"/>
  <c r="AG13" i="1"/>
  <c r="D63" i="1" s="1"/>
  <c r="X23" i="1"/>
  <c r="N50" i="1" s="1"/>
  <c r="X22" i="1"/>
  <c r="X21" i="1"/>
  <c r="N48" i="1" s="1"/>
  <c r="X19" i="1"/>
  <c r="I52" i="1" s="1"/>
  <c r="X18" i="1"/>
  <c r="I49" i="1" s="1"/>
  <c r="X17" i="1"/>
  <c r="I48" i="1" s="1"/>
  <c r="X15" i="1"/>
  <c r="D54" i="1" s="1"/>
  <c r="X14" i="1"/>
  <c r="D49" i="1" s="1"/>
  <c r="X13" i="1"/>
  <c r="D46" i="1" s="1"/>
  <c r="AC21" i="1"/>
  <c r="AF21" i="1" s="1"/>
  <c r="AC17" i="1"/>
  <c r="AF17" i="1" s="1"/>
  <c r="AC14" i="1"/>
  <c r="AF14" i="1" s="1"/>
  <c r="AC15" i="1"/>
  <c r="AF15" i="1" s="1"/>
  <c r="AC13" i="1"/>
  <c r="AF13" i="1" s="1"/>
  <c r="W23" i="1"/>
  <c r="W18" i="1"/>
  <c r="W13" i="1"/>
  <c r="T18" i="1"/>
  <c r="T23" i="1"/>
  <c r="T22" i="1"/>
  <c r="W22" i="1" s="1"/>
  <c r="T21" i="1"/>
  <c r="W21" i="1" s="1"/>
  <c r="T19" i="1"/>
  <c r="W19" i="1" s="1"/>
  <c r="T17" i="1"/>
  <c r="W17" i="1" s="1"/>
  <c r="T15" i="1"/>
  <c r="W15" i="1" s="1"/>
  <c r="T14" i="1"/>
  <c r="W14" i="1" s="1"/>
  <c r="T13" i="1"/>
  <c r="D48" i="1" l="1"/>
  <c r="D65" i="1"/>
  <c r="D47" i="1"/>
  <c r="N54" i="1"/>
  <c r="I50" i="1"/>
  <c r="D61" i="1"/>
  <c r="N53" i="1"/>
  <c r="D50" i="1"/>
  <c r="I51" i="1"/>
  <c r="N51" i="1"/>
  <c r="N52" i="1"/>
  <c r="D51" i="1"/>
  <c r="D60" i="1"/>
  <c r="D52" i="1"/>
  <c r="D45" i="1"/>
  <c r="D53" i="1"/>
  <c r="D62" i="1"/>
  <c r="N69" i="1"/>
  <c r="N68" i="1"/>
  <c r="N67" i="1"/>
  <c r="N66" i="1"/>
  <c r="N65" i="1"/>
  <c r="N64" i="1"/>
  <c r="N63" i="1"/>
  <c r="N62" i="1"/>
  <c r="N61" i="1"/>
  <c r="I69" i="1"/>
  <c r="I68" i="1"/>
  <c r="I67" i="1"/>
  <c r="I66" i="1"/>
  <c r="I65" i="1"/>
  <c r="I64" i="1"/>
  <c r="I63" i="1"/>
  <c r="I62" i="1"/>
  <c r="I61" i="1"/>
  <c r="D70" i="1" l="1"/>
  <c r="D55" i="1"/>
  <c r="N55" i="1"/>
  <c r="I55" i="1"/>
</calcChain>
</file>

<file path=xl/sharedStrings.xml><?xml version="1.0" encoding="utf-8"?>
<sst xmlns="http://schemas.openxmlformats.org/spreadsheetml/2006/main" count="143" uniqueCount="55">
  <si>
    <t>XL</t>
  </si>
  <si>
    <t>XXL</t>
  </si>
  <si>
    <t>Qty
Needed</t>
  </si>
  <si>
    <t>Size
Needed</t>
  </si>
  <si>
    <t>Pricing
Includes</t>
  </si>
  <si>
    <t>TOTAL</t>
  </si>
  <si>
    <t>Age Group &amp; Team Name</t>
  </si>
  <si>
    <t>Manager Name</t>
  </si>
  <si>
    <t>Manager Contact Number</t>
  </si>
  <si>
    <t>Manager E-Mail Address</t>
  </si>
  <si>
    <t>XLB</t>
  </si>
  <si>
    <t>XSB</t>
  </si>
  <si>
    <t>SB</t>
  </si>
  <si>
    <t>MB</t>
  </si>
  <si>
    <t>LB</t>
  </si>
  <si>
    <t>SML</t>
  </si>
  <si>
    <t>MED</t>
  </si>
  <si>
    <t>LRG</t>
  </si>
  <si>
    <t>Park 20
Tracksuit Jacket
Black</t>
  </si>
  <si>
    <t>Park 20
Knit Pant
Black</t>
  </si>
  <si>
    <t>Park 20
Rain Jacket
Black</t>
  </si>
  <si>
    <t>Academy
Backpack
Black</t>
  </si>
  <si>
    <t>Club Badge</t>
  </si>
  <si>
    <t>ONE
SIZE</t>
  </si>
  <si>
    <t>Sponsor Name (if applicable)</t>
  </si>
  <si>
    <t>Sponsor Invoice Address (if applicable)</t>
  </si>
  <si>
    <t>Club Badge &amp;
Initials</t>
  </si>
  <si>
    <t>Academy 23
1/4 Zip Drill Top
Black</t>
  </si>
  <si>
    <t>Proudly supplied by MDH Teamwear &amp; Trophies</t>
  </si>
  <si>
    <t>HARBOROUGH TOWN FC - TRAINING &amp; TRAVEL KIT ORDER FORM - 2024</t>
  </si>
  <si>
    <t>ITEM</t>
  </si>
  <si>
    <t>RRP</t>
  </si>
  <si>
    <t>DISC</t>
  </si>
  <si>
    <t>EMB</t>
  </si>
  <si>
    <t>INITIALS</t>
  </si>
  <si>
    <t>Academy 23 1/4 Zip Drill Top</t>
  </si>
  <si>
    <t>SIZES</t>
  </si>
  <si>
    <t>XSB-LB</t>
  </si>
  <si>
    <t>S-XXL</t>
  </si>
  <si>
    <t>Park 20 Knit Tracksuit Jacket</t>
  </si>
  <si>
    <t>Park 20 Knit Tracksuit Pant</t>
  </si>
  <si>
    <t>Park 20 Rain Jacket</t>
  </si>
  <si>
    <t>One
Size</t>
  </si>
  <si>
    <t>Academy Backpack</t>
  </si>
  <si>
    <t>PRICING BELOW FOR ALL ITEMS INCLUDES:-</t>
  </si>
  <si>
    <t>EMBROIDERED CLUB BADGE</t>
  </si>
  <si>
    <t>PRINTED SMALL INITIALS OR SQUAD NUMBER</t>
  </si>
  <si>
    <t>TO ADD A SPONSOR LOGO, THE ADDITIONAL COST PER ITEM WOULD BE:-</t>
  </si>
  <si>
    <t>PLEASE ENSURE YOUR SPONSOR LOGO IS E-MAILED TO CLUBSHOP@HARBOROUGHTOWNFC.ORG WITH YOUR COMPLETED FORM</t>
  </si>
  <si>
    <r>
      <t xml:space="preserve">1 COLOUR SPONSOR LOGO - </t>
    </r>
    <r>
      <rPr>
        <sz val="20"/>
        <color rgb="FFFF0000"/>
        <rFont val="Bahnschrift"/>
      </rPr>
      <t>£3.00</t>
    </r>
    <r>
      <rPr>
        <sz val="20"/>
        <color theme="1"/>
        <rFont val="Bahnschrift"/>
      </rPr>
      <t xml:space="preserve"> PER ITEM</t>
    </r>
  </si>
  <si>
    <r>
      <t xml:space="preserve">MULTI-COLOUR SPONSOR LOGO - </t>
    </r>
    <r>
      <rPr>
        <sz val="20"/>
        <color rgb="FFFF0000"/>
        <rFont val="Bahnschrift"/>
      </rPr>
      <t>£4.00</t>
    </r>
    <r>
      <rPr>
        <sz val="20"/>
        <color theme="1"/>
        <rFont val="Bahnschrift"/>
      </rPr>
      <t xml:space="preserve"> PER ITEM</t>
    </r>
  </si>
  <si>
    <t>Academy
Hardcase Bag
Black (M)</t>
  </si>
  <si>
    <t>Academy Hardcase Holdall (M)</t>
  </si>
  <si>
    <t>TOTAL RRP</t>
  </si>
  <si>
    <t>Please enter your
Initials/Numbers
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</si>
</sst>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_);[Red]\(&quot;£&quot;#,##0.00\)"/>
    <numFmt numFmtId="167" formatCode="&quot;£&quot;#,##0.00;[Red]\-&quot;£&quot;#,##0.00"/>
  </numFmts>
  <fonts count="20" x14ac:knownFonts="1">
    <font>
      <sz val="11"/>
      <color theme="1"/>
      <name val="Calibri"/>
      <family val="2"/>
      <scheme val="minor"/>
    </font>
    <font>
      <b/>
      <sz val="11"/>
      <color indexed="8"/>
      <name val="Bahnschrift"/>
      <family val="2"/>
    </font>
    <font>
      <b/>
      <sz val="11"/>
      <name val="Bahnschrift"/>
      <family val="2"/>
    </font>
    <font>
      <sz val="11"/>
      <name val="Bahnschrift"/>
      <family val="2"/>
    </font>
    <font>
      <sz val="14"/>
      <name val="Bahnschrift"/>
      <family val="2"/>
    </font>
    <font>
      <sz val="11"/>
      <color theme="1"/>
      <name val="Bahnschrift"/>
      <family val="2"/>
    </font>
    <font>
      <b/>
      <sz val="11"/>
      <color theme="1"/>
      <name val="Bahnschrift"/>
      <family val="2"/>
    </font>
    <font>
      <b/>
      <sz val="11"/>
      <color theme="0"/>
      <name val="Bahnschrift"/>
      <family val="2"/>
    </font>
    <font>
      <b/>
      <sz val="10"/>
      <color theme="0"/>
      <name val="Bahnschrift"/>
      <family val="2"/>
    </font>
    <font>
      <b/>
      <sz val="18"/>
      <color theme="0"/>
      <name val="Bahnschrift"/>
      <family val="2"/>
    </font>
    <font>
      <sz val="16"/>
      <color theme="1"/>
      <name val="Bahnschrift"/>
      <family val="2"/>
    </font>
    <font>
      <b/>
      <sz val="14"/>
      <color theme="0"/>
      <name val="Bahnschrift"/>
      <family val="2"/>
    </font>
    <font>
      <sz val="20"/>
      <color theme="0"/>
      <name val="Bahnschrift"/>
      <family val="2"/>
    </font>
    <font>
      <b/>
      <sz val="11"/>
      <color theme="1"/>
      <name val="Bahnschrift"/>
    </font>
    <font>
      <b/>
      <sz val="20"/>
      <color theme="1"/>
      <name val="Bahnschrift"/>
    </font>
    <font>
      <b/>
      <sz val="20"/>
      <color theme="0"/>
      <name val="Bahnschrift"/>
    </font>
    <font>
      <sz val="20"/>
      <color theme="1"/>
      <name val="Bahnschrift"/>
    </font>
    <font>
      <sz val="20"/>
      <color rgb="FFFF0000"/>
      <name val="Bahnschrift"/>
    </font>
    <font>
      <b/>
      <sz val="11"/>
      <color theme="0"/>
      <name val="Bahnschrift"/>
    </font>
    <font>
      <sz val="11"/>
      <color theme="0"/>
      <name val="Bahnschrift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167" fontId="5" fillId="0" borderId="1" xfId="0" applyNumberFormat="1" applyFont="1" applyBorder="1" applyAlignment="1" applyProtection="1">
      <alignment horizontal="center" vertical="center"/>
    </xf>
    <xf numFmtId="167" fontId="5" fillId="0" borderId="0" xfId="0" applyNumberFormat="1" applyFont="1" applyAlignment="1" applyProtection="1">
      <alignment horizontal="center" vertical="center"/>
    </xf>
    <xf numFmtId="167" fontId="6" fillId="0" borderId="0" xfId="0" applyNumberFormat="1" applyFont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2" fontId="5" fillId="0" borderId="0" xfId="0" applyNumberFormat="1" applyFont="1" applyAlignment="1" applyProtection="1">
      <alignment horizontal="center" vertical="center"/>
    </xf>
    <xf numFmtId="167" fontId="9" fillId="4" borderId="1" xfId="0" applyNumberFormat="1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 wrapText="1"/>
    </xf>
    <xf numFmtId="167" fontId="9" fillId="4" borderId="1" xfId="0" applyNumberFormat="1" applyFont="1" applyFill="1" applyBorder="1" applyAlignment="1" applyProtection="1">
      <alignment horizontal="center" vertical="center"/>
    </xf>
    <xf numFmtId="0" fontId="11" fillId="5" borderId="2" xfId="0" applyFont="1" applyFill="1" applyBorder="1" applyAlignment="1" applyProtection="1">
      <alignment horizontal="center" vertical="center" wrapText="1"/>
    </xf>
    <xf numFmtId="0" fontId="11" fillId="5" borderId="4" xfId="0" applyFont="1" applyFill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5" fillId="7" borderId="4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67" fontId="5" fillId="0" borderId="2" xfId="0" applyNumberFormat="1" applyFont="1" applyBorder="1" applyAlignment="1" applyProtection="1">
      <alignment horizontal="center" vertical="center"/>
    </xf>
    <xf numFmtId="167" fontId="5" fillId="0" borderId="3" xfId="0" applyNumberFormat="1" applyFont="1" applyBorder="1" applyAlignment="1" applyProtection="1">
      <alignment horizontal="center" vertical="center"/>
    </xf>
    <xf numFmtId="167" fontId="5" fillId="0" borderId="4" xfId="0" applyNumberFormat="1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167" fontId="10" fillId="0" borderId="1" xfId="0" applyNumberFormat="1" applyFont="1" applyBorder="1" applyAlignment="1" applyProtection="1">
      <alignment horizontal="center" vertical="center"/>
    </xf>
    <xf numFmtId="167" fontId="4" fillId="3" borderId="1" xfId="0" applyNumberFormat="1" applyFont="1" applyFill="1" applyBorder="1" applyAlignment="1" applyProtection="1">
      <alignment horizontal="center" vertical="center"/>
      <protection locked="0"/>
    </xf>
    <xf numFmtId="167" fontId="3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12" fillId="2" borderId="0" xfId="0" applyFont="1" applyFill="1" applyAlignment="1" applyProtection="1">
      <alignment horizontal="center" vertical="center"/>
    </xf>
    <xf numFmtId="0" fontId="12" fillId="6" borderId="0" xfId="0" applyFont="1" applyFill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8" fontId="5" fillId="0" borderId="0" xfId="0" applyNumberFormat="1" applyFont="1" applyAlignment="1" applyProtection="1">
      <alignment horizontal="center" vertical="center"/>
    </xf>
    <xf numFmtId="8" fontId="13" fillId="0" borderId="0" xfId="0" applyNumberFormat="1" applyFont="1" applyAlignment="1" applyProtection="1">
      <alignment horizontal="center" vertical="center"/>
    </xf>
    <xf numFmtId="8" fontId="5" fillId="0" borderId="0" xfId="0" applyNumberFormat="1" applyFont="1" applyAlignment="1" applyProtection="1">
      <alignment horizontal="center" vertical="center"/>
    </xf>
    <xf numFmtId="0" fontId="15" fillId="8" borderId="0" xfId="0" applyFont="1" applyFill="1" applyAlignment="1" applyProtection="1">
      <alignment horizontal="center" vertical="center"/>
    </xf>
    <xf numFmtId="0" fontId="14" fillId="9" borderId="0" xfId="0" applyFont="1" applyFill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8" fontId="13" fillId="9" borderId="0" xfId="0" applyNumberFormat="1" applyFont="1" applyFill="1" applyAlignment="1" applyProtection="1">
      <alignment horizontal="center" vertical="center"/>
    </xf>
    <xf numFmtId="8" fontId="5" fillId="9" borderId="0" xfId="0" applyNumberFormat="1" applyFont="1" applyFill="1" applyAlignment="1" applyProtection="1">
      <alignment horizontal="center" vertical="center"/>
    </xf>
    <xf numFmtId="0" fontId="18" fillId="8" borderId="0" xfId="0" applyFont="1" applyFill="1" applyAlignment="1" applyProtection="1">
      <alignment horizontal="center" vertical="center"/>
    </xf>
    <xf numFmtId="8" fontId="19" fillId="8" borderId="0" xfId="0" applyNumberFormat="1" applyFont="1" applyFill="1" applyAlignment="1" applyProtection="1">
      <alignment horizontal="center" vertical="center"/>
    </xf>
    <xf numFmtId="0" fontId="19" fillId="8" borderId="0" xfId="0" applyFont="1" applyFill="1" applyAlignment="1" applyProtection="1">
      <alignment horizontal="center" vertical="center"/>
    </xf>
    <xf numFmtId="8" fontId="19" fillId="8" borderId="0" xfId="0" applyNumberFormat="1" applyFont="1" applyFill="1" applyAlignment="1" applyProtection="1">
      <alignment horizontal="center" vertical="center"/>
    </xf>
    <xf numFmtId="8" fontId="5" fillId="9" borderId="0" xfId="0" applyNumberFormat="1" applyFont="1" applyFill="1" applyAlignment="1" applyProtection="1">
      <alignment horizontal="center" vertical="center"/>
    </xf>
    <xf numFmtId="0" fontId="15" fillId="4" borderId="0" xfId="0" applyFont="1" applyFill="1" applyAlignment="1" applyProtection="1">
      <alignment horizontal="center" vertical="center"/>
    </xf>
    <xf numFmtId="0" fontId="5" fillId="0" borderId="7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1574800</xdr:colOff>
      <xdr:row>41</xdr:row>
      <xdr:rowOff>101600</xdr:rowOff>
    </xdr:from>
    <xdr:to>
      <xdr:col>8</xdr:col>
      <xdr:colOff>215900</xdr:colOff>
      <xdr:row>41</xdr:row>
      <xdr:rowOff>1079500</xdr:rowOff>
    </xdr:to>
    <xdr:pic>
      <xdr:nvPicPr>
        <xdr:cNvPr id="1235" name="Picture 16" descr="Image result for park 20 knit tracksuit jacket">
          <a:extLst>
            <a:ext uri="{FF2B5EF4-FFF2-40B4-BE49-F238E27FC236}">
              <a16:creationId xmlns:a16="http://schemas.microsoft.com/office/drawing/2014/main" id="{6A2DF242-7133-35AB-DF4F-C3D18411B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3600" y="2921000"/>
          <a:ext cx="1054100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1841500</xdr:colOff>
      <xdr:row>41</xdr:row>
      <xdr:rowOff>114300</xdr:rowOff>
    </xdr:from>
    <xdr:to>
      <xdr:col>12</xdr:col>
      <xdr:colOff>2336800</xdr:colOff>
      <xdr:row>41</xdr:row>
      <xdr:rowOff>1079500</xdr:rowOff>
    </xdr:to>
    <xdr:pic>
      <xdr:nvPicPr>
        <xdr:cNvPr id="1236" name="Picture 17" descr="Image result for park 20 knit tracksuit pant">
          <a:extLst>
            <a:ext uri="{FF2B5EF4-FFF2-40B4-BE49-F238E27FC236}">
              <a16:creationId xmlns:a16="http://schemas.microsoft.com/office/drawing/2014/main" id="{AE185BE3-F30A-0778-5802-8C8AB3CBE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927" t="4042" r="24927" b="8775"/>
        <a:stretch>
          <a:fillRect/>
        </a:stretch>
      </xdr:blipFill>
      <xdr:spPr bwMode="auto">
        <a:xfrm>
          <a:off x="14312900" y="2933700"/>
          <a:ext cx="4953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203200</xdr:colOff>
      <xdr:row>41</xdr:row>
      <xdr:rowOff>177800</xdr:rowOff>
    </xdr:from>
    <xdr:to>
      <xdr:col>1</xdr:col>
      <xdr:colOff>482600</xdr:colOff>
      <xdr:row>41</xdr:row>
      <xdr:rowOff>1054100</xdr:rowOff>
    </xdr:to>
    <xdr:pic>
      <xdr:nvPicPr>
        <xdr:cNvPr id="1237" name="Picture 21" descr="See the source image">
          <a:extLst>
            <a:ext uri="{FF2B5EF4-FFF2-40B4-BE49-F238E27FC236}">
              <a16:creationId xmlns:a16="http://schemas.microsoft.com/office/drawing/2014/main" id="{6E380B18-2B84-33F8-5197-F16B85E50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997200"/>
          <a:ext cx="952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190500</xdr:colOff>
      <xdr:row>41</xdr:row>
      <xdr:rowOff>190500</xdr:rowOff>
    </xdr:from>
    <xdr:to>
      <xdr:col>6</xdr:col>
      <xdr:colOff>469900</xdr:colOff>
      <xdr:row>41</xdr:row>
      <xdr:rowOff>1054100</xdr:rowOff>
    </xdr:to>
    <xdr:pic>
      <xdr:nvPicPr>
        <xdr:cNvPr id="1238" name="Picture 21" descr="See the source image">
          <a:extLst>
            <a:ext uri="{FF2B5EF4-FFF2-40B4-BE49-F238E27FC236}">
              <a16:creationId xmlns:a16="http://schemas.microsoft.com/office/drawing/2014/main" id="{37EFB56B-71E6-45AC-0986-33CEF85AB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3009900"/>
          <a:ext cx="9525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190500</xdr:colOff>
      <xdr:row>41</xdr:row>
      <xdr:rowOff>165100</xdr:rowOff>
    </xdr:from>
    <xdr:to>
      <xdr:col>11</xdr:col>
      <xdr:colOff>482600</xdr:colOff>
      <xdr:row>41</xdr:row>
      <xdr:rowOff>1041400</xdr:rowOff>
    </xdr:to>
    <xdr:pic>
      <xdr:nvPicPr>
        <xdr:cNvPr id="1239" name="Picture 21" descr="See the source image">
          <a:extLst>
            <a:ext uri="{FF2B5EF4-FFF2-40B4-BE49-F238E27FC236}">
              <a16:creationId xmlns:a16="http://schemas.microsoft.com/office/drawing/2014/main" id="{BC41C970-94FE-EC1C-D506-8D8C6184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2984500"/>
          <a:ext cx="9652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1562100</xdr:colOff>
      <xdr:row>56</xdr:row>
      <xdr:rowOff>127000</xdr:rowOff>
    </xdr:from>
    <xdr:to>
      <xdr:col>3</xdr:col>
      <xdr:colOff>215900</xdr:colOff>
      <xdr:row>56</xdr:row>
      <xdr:rowOff>1104900</xdr:rowOff>
    </xdr:to>
    <xdr:pic>
      <xdr:nvPicPr>
        <xdr:cNvPr id="1240" name="Picture 18" descr="Image result for park 20 rain jacket">
          <a:extLst>
            <a:ext uri="{FF2B5EF4-FFF2-40B4-BE49-F238E27FC236}">
              <a16:creationId xmlns:a16="http://schemas.microsoft.com/office/drawing/2014/main" id="{AC6BEC65-A6CE-91C0-9C15-6D695449D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8300" y="8115300"/>
          <a:ext cx="1066800" cy="977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1524000</xdr:colOff>
      <xdr:row>56</xdr:row>
      <xdr:rowOff>101600</xdr:rowOff>
    </xdr:from>
    <xdr:to>
      <xdr:col>8</xdr:col>
      <xdr:colOff>266700</xdr:colOff>
      <xdr:row>56</xdr:row>
      <xdr:rowOff>1054100</xdr:rowOff>
    </xdr:to>
    <xdr:pic>
      <xdr:nvPicPr>
        <xdr:cNvPr id="1241" name="Picture 19">
          <a:extLst>
            <a:ext uri="{FF2B5EF4-FFF2-40B4-BE49-F238E27FC236}">
              <a16:creationId xmlns:a16="http://schemas.microsoft.com/office/drawing/2014/main" id="{70867A65-6DF4-5394-BF42-312D3F07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9956"/>
        <a:stretch>
          <a:fillRect/>
        </a:stretch>
      </xdr:blipFill>
      <xdr:spPr bwMode="auto">
        <a:xfrm>
          <a:off x="8432800" y="8089900"/>
          <a:ext cx="11557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1816100</xdr:colOff>
      <xdr:row>56</xdr:row>
      <xdr:rowOff>127000</xdr:rowOff>
    </xdr:from>
    <xdr:to>
      <xdr:col>13</xdr:col>
      <xdr:colOff>76200</xdr:colOff>
      <xdr:row>56</xdr:row>
      <xdr:rowOff>1092200</xdr:rowOff>
    </xdr:to>
    <xdr:pic>
      <xdr:nvPicPr>
        <xdr:cNvPr id="1242" name="Picture 20">
          <a:extLst>
            <a:ext uri="{FF2B5EF4-FFF2-40B4-BE49-F238E27FC236}">
              <a16:creationId xmlns:a16="http://schemas.microsoft.com/office/drawing/2014/main" id="{03288C18-0C68-611D-F6D7-6E0233B9E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79" t="1299" r="20879" b="9366"/>
        <a:stretch>
          <a:fillRect/>
        </a:stretch>
      </xdr:blipFill>
      <xdr:spPr bwMode="auto">
        <a:xfrm>
          <a:off x="14287500" y="8115300"/>
          <a:ext cx="673100" cy="96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203200</xdr:colOff>
      <xdr:row>56</xdr:row>
      <xdr:rowOff>177800</xdr:rowOff>
    </xdr:from>
    <xdr:to>
      <xdr:col>1</xdr:col>
      <xdr:colOff>482600</xdr:colOff>
      <xdr:row>56</xdr:row>
      <xdr:rowOff>1054100</xdr:rowOff>
    </xdr:to>
    <xdr:pic>
      <xdr:nvPicPr>
        <xdr:cNvPr id="1243" name="Picture 21" descr="See the source image">
          <a:extLst>
            <a:ext uri="{FF2B5EF4-FFF2-40B4-BE49-F238E27FC236}">
              <a16:creationId xmlns:a16="http://schemas.microsoft.com/office/drawing/2014/main" id="{0FA04B22-7710-A79A-95FA-D24656967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8166100"/>
          <a:ext cx="952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190500</xdr:colOff>
      <xdr:row>56</xdr:row>
      <xdr:rowOff>152400</xdr:rowOff>
    </xdr:from>
    <xdr:to>
      <xdr:col>11</xdr:col>
      <xdr:colOff>495300</xdr:colOff>
      <xdr:row>56</xdr:row>
      <xdr:rowOff>1028700</xdr:rowOff>
    </xdr:to>
    <xdr:pic>
      <xdr:nvPicPr>
        <xdr:cNvPr id="1244" name="Picture 21" descr="See the source image">
          <a:extLst>
            <a:ext uri="{FF2B5EF4-FFF2-40B4-BE49-F238E27FC236}">
              <a16:creationId xmlns:a16="http://schemas.microsoft.com/office/drawing/2014/main" id="{9E28B9CD-4EE2-D408-0DF3-A464533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8140700"/>
          <a:ext cx="977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203200</xdr:colOff>
      <xdr:row>56</xdr:row>
      <xdr:rowOff>190500</xdr:rowOff>
    </xdr:from>
    <xdr:to>
      <xdr:col>6</xdr:col>
      <xdr:colOff>482600</xdr:colOff>
      <xdr:row>56</xdr:row>
      <xdr:rowOff>1054100</xdr:rowOff>
    </xdr:to>
    <xdr:pic>
      <xdr:nvPicPr>
        <xdr:cNvPr id="1245" name="Picture 21" descr="See the source image">
          <a:extLst>
            <a:ext uri="{FF2B5EF4-FFF2-40B4-BE49-F238E27FC236}">
              <a16:creationId xmlns:a16="http://schemas.microsoft.com/office/drawing/2014/main" id="{6CA1FC7E-6C58-C64F-9652-749F0037D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5800" y="8178800"/>
          <a:ext cx="952500" cy="86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1320800</xdr:colOff>
      <xdr:row>41</xdr:row>
      <xdr:rowOff>50800</xdr:rowOff>
    </xdr:from>
    <xdr:to>
      <xdr:col>2</xdr:col>
      <xdr:colOff>2286000</xdr:colOff>
      <xdr:row>41</xdr:row>
      <xdr:rowOff>1155700</xdr:rowOff>
    </xdr:to>
    <xdr:pic>
      <xdr:nvPicPr>
        <xdr:cNvPr id="1246" name="Picture 1">
          <a:extLst>
            <a:ext uri="{FF2B5EF4-FFF2-40B4-BE49-F238E27FC236}">
              <a16:creationId xmlns:a16="http://schemas.microsoft.com/office/drawing/2014/main" id="{47B85ECF-7A85-D76F-36CD-BFCCC665F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5F5F5"/>
            </a:clrFrom>
            <a:clrTo>
              <a:srgbClr val="F5F5F5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870200"/>
          <a:ext cx="9652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369455</xdr:colOff>
      <xdr:row>4</xdr:row>
      <xdr:rowOff>277092</xdr:rowOff>
    </xdr:from>
    <xdr:to>
      <xdr:col>13</xdr:col>
      <xdr:colOff>1372755</xdr:colOff>
      <xdr:row>9</xdr:row>
      <xdr:rowOff>67349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381FB7AC-976B-E5C2-1F3C-8C6E2DA85B7C}"/>
            </a:ext>
          </a:extLst>
        </xdr:cNvPr>
        <xdr:cNvGrpSpPr/>
      </xdr:nvGrpSpPr>
      <xdr:grpSpPr>
        <a:xfrm>
          <a:off x="369455" y="1208425"/>
          <a:ext cx="15904633" cy="1356591"/>
          <a:chOff x="369455" y="1200728"/>
          <a:chExt cx="15896936" cy="1291166"/>
        </a:xfrm>
      </xdr:grpSpPr>
      <xdr:pic>
        <xdr:nvPicPr>
          <xdr:cNvPr id="2" name="Picture 2" descr="MDH-Logo.jpg">
            <a:extLst>
              <a:ext uri="{FF2B5EF4-FFF2-40B4-BE49-F238E27FC236}">
                <a16:creationId xmlns:a16="http://schemas.microsoft.com/office/drawing/2014/main" id="{FB39E058-63F8-3644-86A2-EED66F04AD3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306358" y="1226128"/>
            <a:ext cx="1960033" cy="12403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6" descr="See the source image">
            <a:extLst>
              <a:ext uri="{FF2B5EF4-FFF2-40B4-BE49-F238E27FC236}">
                <a16:creationId xmlns:a16="http://schemas.microsoft.com/office/drawing/2014/main" id="{22B167A5-C8BA-C142-A598-0876D3C5C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69455" y="1200728"/>
            <a:ext cx="1380067" cy="12911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1334655</xdr:colOff>
      <xdr:row>4</xdr:row>
      <xdr:rowOff>317501</xdr:rowOff>
    </xdr:from>
    <xdr:to>
      <xdr:col>10</xdr:col>
      <xdr:colOff>407555</xdr:colOff>
      <xdr:row>8</xdr:row>
      <xdr:rowOff>188576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87F16CD3-5C12-3F0D-D7FD-882C2DB132BA}"/>
            </a:ext>
          </a:extLst>
        </xdr:cNvPr>
        <xdr:cNvGrpSpPr/>
      </xdr:nvGrpSpPr>
      <xdr:grpSpPr>
        <a:xfrm>
          <a:off x="5102322" y="1248834"/>
          <a:ext cx="6438900" cy="1225742"/>
          <a:chOff x="4133273" y="1241137"/>
          <a:chExt cx="6438900" cy="1164166"/>
        </a:xfrm>
      </xdr:grpSpPr>
      <xdr:pic>
        <xdr:nvPicPr>
          <xdr:cNvPr id="3" name="Picture 15" descr="See the source image">
            <a:extLst>
              <a:ext uri="{FF2B5EF4-FFF2-40B4-BE49-F238E27FC236}">
                <a16:creationId xmlns:a16="http://schemas.microsoft.com/office/drawing/2014/main" id="{853D5065-956F-0048-A99C-6D976E5A51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379" t="33710" r="7379" b="33710"/>
          <a:stretch>
            <a:fillRect/>
          </a:stretch>
        </xdr:blipFill>
        <xdr:spPr bwMode="auto">
          <a:xfrm>
            <a:off x="4133273" y="1389303"/>
            <a:ext cx="2451100" cy="86783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9" descr="See the source image">
            <a:extLst>
              <a:ext uri="{FF2B5EF4-FFF2-40B4-BE49-F238E27FC236}">
                <a16:creationId xmlns:a16="http://schemas.microsoft.com/office/drawing/2014/main" id="{7EF020DD-3772-3145-B56F-1F74389FEEA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1611" t="27626" r="21611" b="27626"/>
          <a:stretch>
            <a:fillRect/>
          </a:stretch>
        </xdr:blipFill>
        <xdr:spPr bwMode="auto">
          <a:xfrm>
            <a:off x="8336973" y="1241137"/>
            <a:ext cx="2235200" cy="11641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50058-DC8B-3C43-897E-B66277243623}">
  <sheetPr>
    <pageSetUpPr fitToPage="1"/>
  </sheetPr>
  <dimension ref="A1:AG72"/>
  <sheetViews>
    <sheetView tabSelected="1" view="pageBreakPreview" zoomScale="60" zoomScaleNormal="63" workbookViewId="0">
      <selection activeCell="H47" sqref="H47"/>
    </sheetView>
  </sheetViews>
  <sheetFormatPr baseColWidth="10" defaultColWidth="8.83203125" defaultRowHeight="12" x14ac:dyDescent="0.2"/>
  <cols>
    <col min="1" max="1" width="8.83203125" style="1"/>
    <col min="2" max="2" width="8.83203125" style="1" customWidth="1"/>
    <col min="3" max="3" width="31.6640625" style="1" customWidth="1"/>
    <col min="4" max="4" width="21.1640625" style="1" customWidth="1"/>
    <col min="5" max="5" width="2.5" style="1" customWidth="1"/>
    <col min="6" max="7" width="8.83203125" style="1" customWidth="1"/>
    <col min="8" max="8" width="31.6640625" style="1" customWidth="1"/>
    <col min="9" max="9" width="21.1640625" style="1" customWidth="1"/>
    <col min="10" max="10" width="2.5" style="1" customWidth="1"/>
    <col min="11" max="12" width="8.83203125" style="1" customWidth="1"/>
    <col min="13" max="13" width="31.6640625" style="1" customWidth="1"/>
    <col min="14" max="14" width="21.1640625" style="1" customWidth="1"/>
    <col min="15" max="15" width="8.83203125" style="1"/>
    <col min="16" max="16" width="0" style="1" hidden="1" customWidth="1"/>
    <col min="17" max="17" width="26" style="1" hidden="1" customWidth="1"/>
    <col min="18" max="18" width="0" style="1" hidden="1" customWidth="1"/>
    <col min="19" max="23" width="0" style="40" hidden="1" customWidth="1"/>
    <col min="24" max="24" width="10.33203125" style="1" hidden="1" customWidth="1"/>
    <col min="25" max="25" width="0" style="1" hidden="1" customWidth="1"/>
    <col min="26" max="26" width="26" style="1" hidden="1" customWidth="1"/>
    <col min="27" max="27" width="0" style="1" hidden="1" customWidth="1"/>
    <col min="28" max="32" width="0" style="40" hidden="1" customWidth="1"/>
    <col min="33" max="33" width="10.33203125" style="1" hidden="1" customWidth="1"/>
    <col min="34" max="34" width="0" style="1" hidden="1" customWidth="1"/>
    <col min="35" max="16384" width="8.83203125" style="1"/>
  </cols>
  <sheetData>
    <row r="1" spans="1:33" ht="18" customHeight="1" x14ac:dyDescent="0.2">
      <c r="A1" s="36" t="s">
        <v>29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33" ht="18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33" ht="18" customHeight="1" x14ac:dyDescent="0.2">
      <c r="A3" s="37" t="s">
        <v>28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33" ht="18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33" ht="26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33" ht="26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33" ht="26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33" ht="26" customHeight="1" x14ac:dyDescent="0.2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33" ht="17" customHeight="1" x14ac:dyDescent="0.2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33" ht="16.75" customHeight="1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33" ht="14.5" customHeigh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</row>
    <row r="12" spans="1:33" ht="16.75" customHeight="1" x14ac:dyDescent="0.2">
      <c r="A12" s="32" t="s">
        <v>6</v>
      </c>
      <c r="B12" s="32"/>
      <c r="C12" s="32"/>
      <c r="D12" s="32"/>
      <c r="E12" s="32"/>
      <c r="F12" s="32"/>
      <c r="G12" s="33"/>
      <c r="H12" s="33"/>
      <c r="I12" s="33"/>
      <c r="J12" s="33"/>
      <c r="K12" s="33"/>
      <c r="L12" s="33"/>
      <c r="M12" s="33"/>
      <c r="N12" s="33"/>
      <c r="Q12" s="38" t="s">
        <v>30</v>
      </c>
      <c r="R12" s="38" t="s">
        <v>36</v>
      </c>
      <c r="S12" s="41" t="s">
        <v>31</v>
      </c>
      <c r="T12" s="41" t="s">
        <v>32</v>
      </c>
      <c r="U12" s="41" t="s">
        <v>33</v>
      </c>
      <c r="V12" s="41" t="s">
        <v>34</v>
      </c>
      <c r="W12" s="46" t="s">
        <v>5</v>
      </c>
      <c r="X12" s="48" t="s">
        <v>53</v>
      </c>
      <c r="Z12" s="38" t="s">
        <v>30</v>
      </c>
      <c r="AA12" s="38" t="s">
        <v>36</v>
      </c>
      <c r="AB12" s="41" t="s">
        <v>31</v>
      </c>
      <c r="AC12" s="41" t="s">
        <v>32</v>
      </c>
      <c r="AD12" s="41" t="s">
        <v>33</v>
      </c>
      <c r="AE12" s="41" t="s">
        <v>34</v>
      </c>
      <c r="AF12" s="46" t="s">
        <v>5</v>
      </c>
      <c r="AG12" s="48" t="s">
        <v>53</v>
      </c>
    </row>
    <row r="13" spans="1:33" ht="16.75" customHeight="1" x14ac:dyDescent="0.2">
      <c r="A13" s="32"/>
      <c r="B13" s="32"/>
      <c r="C13" s="32"/>
      <c r="D13" s="32"/>
      <c r="E13" s="32"/>
      <c r="F13" s="32"/>
      <c r="G13" s="33"/>
      <c r="H13" s="33"/>
      <c r="I13" s="33"/>
      <c r="J13" s="33"/>
      <c r="K13" s="33"/>
      <c r="L13" s="33"/>
      <c r="M13" s="33"/>
      <c r="N13" s="33"/>
      <c r="Q13" s="1" t="s">
        <v>35</v>
      </c>
      <c r="R13" s="1" t="s">
        <v>37</v>
      </c>
      <c r="S13" s="40">
        <v>31.99</v>
      </c>
      <c r="T13" s="40">
        <f>S13*0.75</f>
        <v>23.9925</v>
      </c>
      <c r="U13" s="40">
        <v>4</v>
      </c>
      <c r="V13" s="40">
        <v>1.5</v>
      </c>
      <c r="W13" s="47">
        <f>T13+U13+V13</f>
        <v>29.4925</v>
      </c>
      <c r="X13" s="49">
        <f>S13+SUM(U13:V13)</f>
        <v>37.489999999999995</v>
      </c>
      <c r="Z13" s="1" t="s">
        <v>41</v>
      </c>
      <c r="AA13" s="1" t="s">
        <v>37</v>
      </c>
      <c r="AB13" s="40">
        <v>27.99</v>
      </c>
      <c r="AC13" s="40">
        <f>AB13*0.75</f>
        <v>20.9925</v>
      </c>
      <c r="AD13" s="40">
        <v>4</v>
      </c>
      <c r="AE13" s="40">
        <v>1.5</v>
      </c>
      <c r="AF13" s="47">
        <f>AC13+AD13+AE13</f>
        <v>26.4925</v>
      </c>
      <c r="AG13" s="49">
        <f>AB13+SUM(AD13:AE13)</f>
        <v>33.489999999999995</v>
      </c>
    </row>
    <row r="14" spans="1:33" ht="16.75" customHeight="1" x14ac:dyDescent="0.2">
      <c r="A14" s="32" t="s">
        <v>7</v>
      </c>
      <c r="B14" s="32"/>
      <c r="C14" s="32"/>
      <c r="D14" s="32"/>
      <c r="E14" s="32"/>
      <c r="F14" s="32"/>
      <c r="G14" s="33"/>
      <c r="H14" s="33"/>
      <c r="I14" s="33"/>
      <c r="J14" s="33"/>
      <c r="K14" s="33"/>
      <c r="L14" s="33"/>
      <c r="M14" s="33"/>
      <c r="N14" s="33"/>
      <c r="Q14" s="1" t="s">
        <v>35</v>
      </c>
      <c r="R14" s="1" t="s">
        <v>10</v>
      </c>
      <c r="S14" s="40">
        <v>37.99</v>
      </c>
      <c r="T14" s="40">
        <f>S14*0.75</f>
        <v>28.4925</v>
      </c>
      <c r="U14" s="40">
        <v>4</v>
      </c>
      <c r="V14" s="40">
        <v>1.5</v>
      </c>
      <c r="W14" s="47">
        <f>T14+U14+V14</f>
        <v>33.9925</v>
      </c>
      <c r="X14" s="49">
        <f>S14+SUM(U14:V14)</f>
        <v>43.49</v>
      </c>
      <c r="Z14" s="1" t="s">
        <v>41</v>
      </c>
      <c r="AA14" s="1" t="s">
        <v>10</v>
      </c>
      <c r="AB14" s="40">
        <v>32.99</v>
      </c>
      <c r="AC14" s="40">
        <f>AB14*0.75</f>
        <v>24.7425</v>
      </c>
      <c r="AD14" s="40">
        <v>4</v>
      </c>
      <c r="AE14" s="40">
        <v>1.5</v>
      </c>
      <c r="AF14" s="47">
        <f>AC14+AD14+AE14</f>
        <v>30.2425</v>
      </c>
      <c r="AG14" s="49">
        <f>AB14+SUM(AD14:AE14)</f>
        <v>38.49</v>
      </c>
    </row>
    <row r="15" spans="1:33" ht="16.75" customHeight="1" x14ac:dyDescent="0.2">
      <c r="A15" s="32"/>
      <c r="B15" s="32"/>
      <c r="C15" s="32"/>
      <c r="D15" s="32"/>
      <c r="E15" s="32"/>
      <c r="F15" s="32"/>
      <c r="G15" s="33"/>
      <c r="H15" s="33"/>
      <c r="I15" s="33"/>
      <c r="J15" s="33"/>
      <c r="K15" s="33"/>
      <c r="L15" s="33"/>
      <c r="M15" s="33"/>
      <c r="N15" s="33"/>
      <c r="Q15" s="1" t="s">
        <v>35</v>
      </c>
      <c r="R15" s="1" t="s">
        <v>38</v>
      </c>
      <c r="S15" s="40">
        <v>39.99</v>
      </c>
      <c r="T15" s="40">
        <f>S15*0.75</f>
        <v>29.9925</v>
      </c>
      <c r="U15" s="40">
        <v>4</v>
      </c>
      <c r="V15" s="40">
        <v>1.5</v>
      </c>
      <c r="W15" s="47">
        <f>T15+U15+V15</f>
        <v>35.4925</v>
      </c>
      <c r="X15" s="49">
        <f>S15+SUM(U15:V15)</f>
        <v>45.49</v>
      </c>
      <c r="Z15" s="1" t="s">
        <v>41</v>
      </c>
      <c r="AA15" s="1" t="s">
        <v>38</v>
      </c>
      <c r="AB15" s="40">
        <v>37.99</v>
      </c>
      <c r="AC15" s="40">
        <f>AB15*0.75</f>
        <v>28.4925</v>
      </c>
      <c r="AD15" s="40">
        <v>4</v>
      </c>
      <c r="AE15" s="40">
        <v>1.5</v>
      </c>
      <c r="AF15" s="47">
        <f>AC15+AD15+AE15</f>
        <v>33.9925</v>
      </c>
      <c r="AG15" s="49">
        <f>AB15+SUM(AD15:AE15)</f>
        <v>43.49</v>
      </c>
    </row>
    <row r="16" spans="1:33" ht="16.75" customHeight="1" x14ac:dyDescent="0.2">
      <c r="A16" s="32" t="s">
        <v>8</v>
      </c>
      <c r="B16" s="32"/>
      <c r="C16" s="32"/>
      <c r="D16" s="32"/>
      <c r="E16" s="32"/>
      <c r="F16" s="32"/>
      <c r="G16" s="33"/>
      <c r="H16" s="33"/>
      <c r="I16" s="33"/>
      <c r="J16" s="33"/>
      <c r="K16" s="33"/>
      <c r="L16" s="33"/>
      <c r="M16" s="33"/>
      <c r="N16" s="33"/>
      <c r="W16" s="47"/>
      <c r="X16" s="50"/>
      <c r="AF16" s="47"/>
      <c r="AG16" s="50"/>
    </row>
    <row r="17" spans="1:33" ht="16.75" customHeight="1" x14ac:dyDescent="0.2">
      <c r="A17" s="32"/>
      <c r="B17" s="32"/>
      <c r="C17" s="32"/>
      <c r="D17" s="32"/>
      <c r="E17" s="32"/>
      <c r="F17" s="32"/>
      <c r="G17" s="33"/>
      <c r="H17" s="33"/>
      <c r="I17" s="33"/>
      <c r="J17" s="33"/>
      <c r="K17" s="33"/>
      <c r="L17" s="33"/>
      <c r="M17" s="33"/>
      <c r="N17" s="33"/>
      <c r="Q17" s="1" t="s">
        <v>39</v>
      </c>
      <c r="R17" s="1" t="s">
        <v>37</v>
      </c>
      <c r="S17" s="40">
        <v>24.99</v>
      </c>
      <c r="T17" s="40">
        <f>S17*0.75</f>
        <v>18.7425</v>
      </c>
      <c r="U17" s="40">
        <v>4</v>
      </c>
      <c r="V17" s="40">
        <v>1.5</v>
      </c>
      <c r="W17" s="47">
        <f>T17+U17+V17</f>
        <v>24.2425</v>
      </c>
      <c r="X17" s="49">
        <f>S17+SUM(U17:V17)</f>
        <v>30.49</v>
      </c>
      <c r="Z17" s="35" t="s">
        <v>52</v>
      </c>
      <c r="AA17" s="39" t="s">
        <v>42</v>
      </c>
      <c r="AB17" s="42">
        <v>42.99</v>
      </c>
      <c r="AC17" s="42">
        <f>AB17*0.75</f>
        <v>32.2425</v>
      </c>
      <c r="AD17" s="42">
        <v>4</v>
      </c>
      <c r="AE17" s="42">
        <v>1.5</v>
      </c>
      <c r="AF17" s="52">
        <f>SUM(AC17:AE19)</f>
        <v>37.7425</v>
      </c>
      <c r="AG17" s="51">
        <f>AB17+SUM(AD17:AE17)</f>
        <v>48.49</v>
      </c>
    </row>
    <row r="18" spans="1:33" ht="16.75" customHeight="1" x14ac:dyDescent="0.2">
      <c r="A18" s="32" t="s">
        <v>9</v>
      </c>
      <c r="B18" s="32"/>
      <c r="C18" s="32"/>
      <c r="D18" s="32"/>
      <c r="E18" s="32"/>
      <c r="F18" s="32"/>
      <c r="G18" s="33"/>
      <c r="H18" s="33"/>
      <c r="I18" s="33"/>
      <c r="J18" s="33"/>
      <c r="K18" s="33"/>
      <c r="L18" s="33"/>
      <c r="M18" s="33"/>
      <c r="N18" s="33"/>
      <c r="Q18" s="1" t="s">
        <v>39</v>
      </c>
      <c r="R18" s="1" t="s">
        <v>10</v>
      </c>
      <c r="S18" s="40">
        <v>29.99</v>
      </c>
      <c r="T18" s="40">
        <f>S18*0.75</f>
        <v>22.4925</v>
      </c>
      <c r="U18" s="40">
        <v>4</v>
      </c>
      <c r="V18" s="40">
        <v>1.5</v>
      </c>
      <c r="W18" s="47">
        <f>T18+U18+V18</f>
        <v>27.9925</v>
      </c>
      <c r="X18" s="49">
        <f>S18+SUM(U18:V18)</f>
        <v>35.489999999999995</v>
      </c>
      <c r="Z18" s="35"/>
      <c r="AA18" s="35"/>
      <c r="AB18" s="42"/>
      <c r="AC18" s="42"/>
      <c r="AD18" s="42"/>
      <c r="AE18" s="42"/>
      <c r="AF18" s="52"/>
      <c r="AG18" s="51"/>
    </row>
    <row r="19" spans="1:33" ht="16.75" customHeight="1" x14ac:dyDescent="0.2">
      <c r="A19" s="32"/>
      <c r="B19" s="32"/>
      <c r="C19" s="32"/>
      <c r="D19" s="32"/>
      <c r="E19" s="32"/>
      <c r="F19" s="32"/>
      <c r="G19" s="33"/>
      <c r="H19" s="33"/>
      <c r="I19" s="33"/>
      <c r="J19" s="33"/>
      <c r="K19" s="33"/>
      <c r="L19" s="33"/>
      <c r="M19" s="33"/>
      <c r="N19" s="33"/>
      <c r="Q19" s="1" t="s">
        <v>39</v>
      </c>
      <c r="R19" s="1" t="s">
        <v>38</v>
      </c>
      <c r="S19" s="40">
        <v>34.99</v>
      </c>
      <c r="T19" s="40">
        <f>S19*0.75</f>
        <v>26.2425</v>
      </c>
      <c r="U19" s="40">
        <v>4</v>
      </c>
      <c r="V19" s="40">
        <v>1.5</v>
      </c>
      <c r="W19" s="47">
        <f>T19+U19+V19</f>
        <v>31.7425</v>
      </c>
      <c r="X19" s="49">
        <f>S19+SUM(U19:V19)</f>
        <v>40.49</v>
      </c>
      <c r="Z19" s="35"/>
      <c r="AA19" s="35"/>
      <c r="AB19" s="42"/>
      <c r="AC19" s="42"/>
      <c r="AD19" s="42"/>
      <c r="AE19" s="42"/>
      <c r="AF19" s="52"/>
      <c r="AG19" s="51"/>
    </row>
    <row r="20" spans="1:33" ht="16.75" customHeight="1" x14ac:dyDescent="0.2">
      <c r="A20" s="32" t="s">
        <v>24</v>
      </c>
      <c r="B20" s="32"/>
      <c r="C20" s="32"/>
      <c r="D20" s="32"/>
      <c r="E20" s="32"/>
      <c r="F20" s="32"/>
      <c r="G20" s="33"/>
      <c r="H20" s="33"/>
      <c r="I20" s="33"/>
      <c r="J20" s="33"/>
      <c r="K20" s="33"/>
      <c r="L20" s="33"/>
      <c r="M20" s="33"/>
      <c r="N20" s="33"/>
      <c r="W20" s="47"/>
      <c r="X20" s="50"/>
      <c r="AF20" s="47"/>
      <c r="AG20" s="50"/>
    </row>
    <row r="21" spans="1:33" ht="16.75" customHeight="1" x14ac:dyDescent="0.2">
      <c r="A21" s="32"/>
      <c r="B21" s="32"/>
      <c r="C21" s="32"/>
      <c r="D21" s="32"/>
      <c r="E21" s="32"/>
      <c r="F21" s="32"/>
      <c r="G21" s="33"/>
      <c r="H21" s="33"/>
      <c r="I21" s="33"/>
      <c r="J21" s="33"/>
      <c r="K21" s="33"/>
      <c r="L21" s="33"/>
      <c r="M21" s="33"/>
      <c r="N21" s="33"/>
      <c r="Q21" s="1" t="s">
        <v>40</v>
      </c>
      <c r="R21" s="1" t="s">
        <v>37</v>
      </c>
      <c r="S21" s="40">
        <v>20.99</v>
      </c>
      <c r="T21" s="40">
        <f>S21*0.75</f>
        <v>15.7425</v>
      </c>
      <c r="U21" s="40">
        <v>4</v>
      </c>
      <c r="V21" s="40">
        <v>1.5</v>
      </c>
      <c r="W21" s="47">
        <f>T21+U21+V21</f>
        <v>21.2425</v>
      </c>
      <c r="X21" s="49">
        <f>S21+SUM(U21:V21)</f>
        <v>26.49</v>
      </c>
      <c r="Z21" s="35" t="s">
        <v>43</v>
      </c>
      <c r="AA21" s="39" t="s">
        <v>42</v>
      </c>
      <c r="AB21" s="42">
        <v>39.99</v>
      </c>
      <c r="AC21" s="42">
        <f>AB21*0.75</f>
        <v>29.9925</v>
      </c>
      <c r="AD21" s="42">
        <v>4</v>
      </c>
      <c r="AE21" s="42">
        <v>1.5</v>
      </c>
      <c r="AF21" s="52">
        <f>SUM(AC21:AE23)</f>
        <v>35.4925</v>
      </c>
      <c r="AG21" s="51">
        <f>AB21+SUM(AD21:AE21)</f>
        <v>45.49</v>
      </c>
    </row>
    <row r="22" spans="1:33" ht="16.75" customHeight="1" x14ac:dyDescent="0.2">
      <c r="A22" s="32" t="s">
        <v>25</v>
      </c>
      <c r="B22" s="32"/>
      <c r="C22" s="32"/>
      <c r="D22" s="32"/>
      <c r="E22" s="32"/>
      <c r="F22" s="32"/>
      <c r="G22" s="34"/>
      <c r="H22" s="34"/>
      <c r="I22" s="34"/>
      <c r="J22" s="34"/>
      <c r="K22" s="34"/>
      <c r="L22" s="34"/>
      <c r="M22" s="34"/>
      <c r="N22" s="34"/>
      <c r="Q22" s="1" t="s">
        <v>40</v>
      </c>
      <c r="R22" s="1" t="s">
        <v>10</v>
      </c>
      <c r="S22" s="40">
        <v>24.99</v>
      </c>
      <c r="T22" s="40">
        <f>S22*0.75</f>
        <v>18.7425</v>
      </c>
      <c r="U22" s="40">
        <v>4</v>
      </c>
      <c r="V22" s="40">
        <v>1.5</v>
      </c>
      <c r="W22" s="47">
        <f>T22+U22+V22</f>
        <v>24.2425</v>
      </c>
      <c r="X22" s="49">
        <f>S22+SUM(U22:V22)</f>
        <v>30.49</v>
      </c>
      <c r="Z22" s="35"/>
      <c r="AA22" s="35"/>
      <c r="AB22" s="42"/>
      <c r="AC22" s="42"/>
      <c r="AD22" s="42"/>
      <c r="AE22" s="42"/>
      <c r="AF22" s="52"/>
      <c r="AG22" s="51"/>
    </row>
    <row r="23" spans="1:33" ht="16.75" customHeight="1" x14ac:dyDescent="0.2">
      <c r="A23" s="32"/>
      <c r="B23" s="32"/>
      <c r="C23" s="32"/>
      <c r="D23" s="32"/>
      <c r="E23" s="32"/>
      <c r="F23" s="32"/>
      <c r="G23" s="34"/>
      <c r="H23" s="34"/>
      <c r="I23" s="34"/>
      <c r="J23" s="34"/>
      <c r="K23" s="34"/>
      <c r="L23" s="34"/>
      <c r="M23" s="34"/>
      <c r="N23" s="34"/>
      <c r="Q23" s="1" t="s">
        <v>40</v>
      </c>
      <c r="R23" s="1" t="s">
        <v>38</v>
      </c>
      <c r="S23" s="40">
        <v>29.99</v>
      </c>
      <c r="T23" s="40">
        <f>S23*0.75</f>
        <v>22.4925</v>
      </c>
      <c r="U23" s="40">
        <v>4</v>
      </c>
      <c r="V23" s="40">
        <v>1.5</v>
      </c>
      <c r="W23" s="47">
        <f>T23+U23+V23</f>
        <v>27.9925</v>
      </c>
      <c r="X23" s="49">
        <f>S23+SUM(U23:V23)</f>
        <v>35.489999999999995</v>
      </c>
      <c r="Z23" s="35"/>
      <c r="AA23" s="35"/>
      <c r="AB23" s="42"/>
      <c r="AC23" s="42"/>
      <c r="AD23" s="42"/>
      <c r="AE23" s="42"/>
      <c r="AF23" s="52"/>
      <c r="AG23" s="51"/>
    </row>
    <row r="24" spans="1:33" ht="16.75" customHeight="1" x14ac:dyDescent="0.2">
      <c r="A24" s="32"/>
      <c r="B24" s="32"/>
      <c r="C24" s="32"/>
      <c r="D24" s="32"/>
      <c r="E24" s="32"/>
      <c r="F24" s="32"/>
      <c r="G24" s="34"/>
      <c r="H24" s="34"/>
      <c r="I24" s="34"/>
      <c r="J24" s="34"/>
      <c r="K24" s="34"/>
      <c r="L24" s="34"/>
      <c r="M24" s="34"/>
      <c r="N24" s="34"/>
    </row>
    <row r="25" spans="1:33" x14ac:dyDescent="0.2">
      <c r="A25" s="54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  <row r="26" spans="1:33" ht="19" customHeight="1" x14ac:dyDescent="0.2">
      <c r="A26" s="53" t="s">
        <v>44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</row>
    <row r="27" spans="1:33" ht="19" customHeight="1" x14ac:dyDescent="0.2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</row>
    <row r="28" spans="1:33" ht="19" customHeight="1" x14ac:dyDescent="0.2">
      <c r="A28" s="45" t="s">
        <v>45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</row>
    <row r="29" spans="1:33" ht="19" customHeight="1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</row>
    <row r="30" spans="1:33" ht="19" customHeight="1" x14ac:dyDescent="0.2">
      <c r="A30" s="45" t="s">
        <v>46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</row>
    <row r="31" spans="1:33" ht="19" customHeight="1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</row>
    <row r="32" spans="1:33" x14ac:dyDescent="0.2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1:26" ht="19" customHeight="1" x14ac:dyDescent="0.2">
      <c r="A33" s="43" t="s">
        <v>47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1:26" ht="19" customHeight="1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26" ht="19" customHeight="1" x14ac:dyDescent="0.2">
      <c r="A35" s="45" t="s">
        <v>49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26" ht="19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</row>
    <row r="37" spans="1:26" ht="19" customHeight="1" x14ac:dyDescent="0.2">
      <c r="A37" s="45" t="s">
        <v>50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</row>
    <row r="38" spans="1:26" ht="19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</row>
    <row r="39" spans="1:26" ht="19" customHeight="1" x14ac:dyDescent="0.2">
      <c r="A39" s="44" t="s">
        <v>48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26" ht="19" customHeight="1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26" ht="14.5" customHeight="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1:26" ht="93.75" customHeight="1" x14ac:dyDescent="0.2">
      <c r="A42" s="22"/>
      <c r="B42" s="22"/>
      <c r="C42" s="17"/>
      <c r="D42" s="18"/>
      <c r="E42" s="19"/>
      <c r="F42" s="17"/>
      <c r="G42" s="18"/>
      <c r="H42" s="17"/>
      <c r="I42" s="18"/>
      <c r="J42" s="19"/>
      <c r="K42" s="17"/>
      <c r="L42" s="18"/>
      <c r="M42" s="17"/>
      <c r="N42" s="18"/>
    </row>
    <row r="43" spans="1:26" ht="59.5" customHeight="1" x14ac:dyDescent="0.2">
      <c r="A43" s="2" t="s">
        <v>3</v>
      </c>
      <c r="B43" s="3" t="s">
        <v>2</v>
      </c>
      <c r="C43" s="15" t="s">
        <v>54</v>
      </c>
      <c r="D43" s="10" t="s">
        <v>27</v>
      </c>
      <c r="E43" s="20"/>
      <c r="F43" s="2" t="s">
        <v>3</v>
      </c>
      <c r="G43" s="3" t="s">
        <v>2</v>
      </c>
      <c r="H43" s="15" t="s">
        <v>54</v>
      </c>
      <c r="I43" s="10" t="s">
        <v>18</v>
      </c>
      <c r="J43" s="20"/>
      <c r="K43" s="2" t="s">
        <v>3</v>
      </c>
      <c r="L43" s="3" t="s">
        <v>2</v>
      </c>
      <c r="M43" s="15" t="s">
        <v>54</v>
      </c>
      <c r="N43" s="10" t="s">
        <v>19</v>
      </c>
    </row>
    <row r="44" spans="1:26" ht="45" customHeight="1" x14ac:dyDescent="0.2">
      <c r="A44" s="13" t="s">
        <v>4</v>
      </c>
      <c r="B44" s="13"/>
      <c r="C44" s="16"/>
      <c r="D44" s="4" t="s">
        <v>26</v>
      </c>
      <c r="E44" s="20"/>
      <c r="F44" s="13" t="s">
        <v>4</v>
      </c>
      <c r="G44" s="13"/>
      <c r="H44" s="16"/>
      <c r="I44" s="4" t="s">
        <v>26</v>
      </c>
      <c r="J44" s="20"/>
      <c r="K44" s="13" t="s">
        <v>4</v>
      </c>
      <c r="L44" s="13"/>
      <c r="M44" s="16"/>
      <c r="N44" s="4" t="s">
        <v>22</v>
      </c>
      <c r="O44" s="11"/>
      <c r="Q44"/>
      <c r="Z44"/>
    </row>
    <row r="45" spans="1:26" ht="16.75" customHeight="1" x14ac:dyDescent="0.2">
      <c r="A45" s="5" t="s">
        <v>11</v>
      </c>
      <c r="B45" s="9"/>
      <c r="C45" s="9"/>
      <c r="D45" s="6">
        <f>B45*$X$13</f>
        <v>0</v>
      </c>
      <c r="E45" s="20"/>
      <c r="F45" s="5" t="s">
        <v>11</v>
      </c>
      <c r="G45" s="9"/>
      <c r="H45" s="9"/>
      <c r="I45" s="6">
        <f>G45*$X$17</f>
        <v>0</v>
      </c>
      <c r="J45" s="20"/>
      <c r="K45" s="5" t="s">
        <v>11</v>
      </c>
      <c r="L45" s="9"/>
      <c r="M45" s="9"/>
      <c r="N45" s="6">
        <f>L45*$X$21</f>
        <v>0</v>
      </c>
    </row>
    <row r="46" spans="1:26" ht="16.75" customHeight="1" x14ac:dyDescent="0.2">
      <c r="A46" s="5" t="s">
        <v>12</v>
      </c>
      <c r="B46" s="9"/>
      <c r="C46" s="9"/>
      <c r="D46" s="6">
        <f>B46*$X$13</f>
        <v>0</v>
      </c>
      <c r="E46" s="20"/>
      <c r="F46" s="5" t="s">
        <v>12</v>
      </c>
      <c r="G46" s="9"/>
      <c r="H46" s="9"/>
      <c r="I46" s="6">
        <f>G46*$X$17</f>
        <v>0</v>
      </c>
      <c r="J46" s="20"/>
      <c r="K46" s="5" t="s">
        <v>12</v>
      </c>
      <c r="L46" s="9"/>
      <c r="M46" s="9"/>
      <c r="N46" s="6">
        <f>L46*$X$21</f>
        <v>0</v>
      </c>
    </row>
    <row r="47" spans="1:26" ht="16.75" customHeight="1" x14ac:dyDescent="0.2">
      <c r="A47" s="5" t="s">
        <v>13</v>
      </c>
      <c r="B47" s="9"/>
      <c r="C47" s="9"/>
      <c r="D47" s="6">
        <f>B47*$X$13</f>
        <v>0</v>
      </c>
      <c r="E47" s="20"/>
      <c r="F47" s="5" t="s">
        <v>13</v>
      </c>
      <c r="G47" s="9"/>
      <c r="H47" s="9"/>
      <c r="I47" s="6">
        <f>G47*$X$17</f>
        <v>0</v>
      </c>
      <c r="J47" s="20"/>
      <c r="K47" s="5" t="s">
        <v>13</v>
      </c>
      <c r="L47" s="9"/>
      <c r="M47" s="9"/>
      <c r="N47" s="6">
        <f>L47*$X$21</f>
        <v>0</v>
      </c>
    </row>
    <row r="48" spans="1:26" ht="16.75" customHeight="1" x14ac:dyDescent="0.2">
      <c r="A48" s="5" t="s">
        <v>14</v>
      </c>
      <c r="B48" s="9"/>
      <c r="C48" s="9"/>
      <c r="D48" s="6">
        <f>B48*$X$13</f>
        <v>0</v>
      </c>
      <c r="E48" s="20"/>
      <c r="F48" s="5" t="s">
        <v>14</v>
      </c>
      <c r="G48" s="9"/>
      <c r="H48" s="9"/>
      <c r="I48" s="6">
        <f>G48*$X$17</f>
        <v>0</v>
      </c>
      <c r="J48" s="20"/>
      <c r="K48" s="5" t="s">
        <v>14</v>
      </c>
      <c r="L48" s="9"/>
      <c r="M48" s="9"/>
      <c r="N48" s="6">
        <f>L48*$X$21</f>
        <v>0</v>
      </c>
      <c r="O48" s="11"/>
    </row>
    <row r="49" spans="1:15" ht="16.75" customHeight="1" x14ac:dyDescent="0.2">
      <c r="A49" s="5" t="s">
        <v>10</v>
      </c>
      <c r="B49" s="9"/>
      <c r="C49" s="9"/>
      <c r="D49" s="6">
        <f>B49*$X$14</f>
        <v>0</v>
      </c>
      <c r="E49" s="20"/>
      <c r="F49" s="5" t="s">
        <v>10</v>
      </c>
      <c r="G49" s="9"/>
      <c r="H49" s="9"/>
      <c r="I49" s="6">
        <f>G49*$X$18</f>
        <v>0</v>
      </c>
      <c r="J49" s="20"/>
      <c r="K49" s="5" t="s">
        <v>10</v>
      </c>
      <c r="L49" s="9"/>
      <c r="M49" s="9"/>
      <c r="N49" s="6">
        <f>L49*$X$22</f>
        <v>0</v>
      </c>
    </row>
    <row r="50" spans="1:15" ht="16.75" customHeight="1" x14ac:dyDescent="0.2">
      <c r="A50" s="5" t="s">
        <v>15</v>
      </c>
      <c r="B50" s="9"/>
      <c r="C50" s="9"/>
      <c r="D50" s="6">
        <f>B50*$X$15</f>
        <v>0</v>
      </c>
      <c r="E50" s="20"/>
      <c r="F50" s="5" t="s">
        <v>15</v>
      </c>
      <c r="G50" s="9"/>
      <c r="H50" s="9"/>
      <c r="I50" s="6">
        <f>G50*$X$19</f>
        <v>0</v>
      </c>
      <c r="J50" s="20"/>
      <c r="K50" s="5" t="s">
        <v>15</v>
      </c>
      <c r="L50" s="9"/>
      <c r="M50" s="9"/>
      <c r="N50" s="6">
        <f>L50*$X$23</f>
        <v>0</v>
      </c>
    </row>
    <row r="51" spans="1:15" ht="16.75" customHeight="1" x14ac:dyDescent="0.2">
      <c r="A51" s="5" t="s">
        <v>16</v>
      </c>
      <c r="B51" s="9"/>
      <c r="C51" s="9"/>
      <c r="D51" s="6">
        <f>B51*$X$15</f>
        <v>0</v>
      </c>
      <c r="E51" s="20"/>
      <c r="F51" s="5" t="s">
        <v>16</v>
      </c>
      <c r="G51" s="9"/>
      <c r="H51" s="9"/>
      <c r="I51" s="6">
        <f>G51*$X$19</f>
        <v>0</v>
      </c>
      <c r="J51" s="20"/>
      <c r="K51" s="5" t="s">
        <v>16</v>
      </c>
      <c r="L51" s="9"/>
      <c r="M51" s="9"/>
      <c r="N51" s="6">
        <f>L51*$X$23</f>
        <v>0</v>
      </c>
    </row>
    <row r="52" spans="1:15" ht="16.75" customHeight="1" x14ac:dyDescent="0.2">
      <c r="A52" s="5" t="s">
        <v>17</v>
      </c>
      <c r="B52" s="9"/>
      <c r="C52" s="9"/>
      <c r="D52" s="6">
        <f>B52*$X$15</f>
        <v>0</v>
      </c>
      <c r="E52" s="20"/>
      <c r="F52" s="5" t="s">
        <v>17</v>
      </c>
      <c r="G52" s="9"/>
      <c r="H52" s="9"/>
      <c r="I52" s="6">
        <f>G52*$X$19</f>
        <v>0</v>
      </c>
      <c r="J52" s="20"/>
      <c r="K52" s="5" t="s">
        <v>17</v>
      </c>
      <c r="L52" s="9"/>
      <c r="M52" s="9"/>
      <c r="N52" s="6">
        <f>L52*$X$23</f>
        <v>0</v>
      </c>
    </row>
    <row r="53" spans="1:15" ht="16.75" customHeight="1" x14ac:dyDescent="0.2">
      <c r="A53" s="5" t="s">
        <v>0</v>
      </c>
      <c r="B53" s="9"/>
      <c r="C53" s="9"/>
      <c r="D53" s="6">
        <f>B53*$X$15</f>
        <v>0</v>
      </c>
      <c r="E53" s="20"/>
      <c r="F53" s="5" t="s">
        <v>0</v>
      </c>
      <c r="G53" s="9"/>
      <c r="H53" s="9"/>
      <c r="I53" s="6">
        <f>G53*$X$19</f>
        <v>0</v>
      </c>
      <c r="J53" s="20"/>
      <c r="K53" s="5" t="s">
        <v>0</v>
      </c>
      <c r="L53" s="9"/>
      <c r="M53" s="9"/>
      <c r="N53" s="6">
        <f>L53*$X$23</f>
        <v>0</v>
      </c>
    </row>
    <row r="54" spans="1:15" ht="16.75" customHeight="1" x14ac:dyDescent="0.2">
      <c r="A54" s="5" t="s">
        <v>1</v>
      </c>
      <c r="B54" s="9"/>
      <c r="C54" s="9"/>
      <c r="D54" s="6">
        <f>B54*$X$15</f>
        <v>0</v>
      </c>
      <c r="E54" s="20"/>
      <c r="F54" s="5" t="s">
        <v>1</v>
      </c>
      <c r="G54" s="9"/>
      <c r="H54" s="9"/>
      <c r="I54" s="6">
        <f>G54*$X$19</f>
        <v>0</v>
      </c>
      <c r="J54" s="20"/>
      <c r="K54" s="5" t="s">
        <v>1</v>
      </c>
      <c r="L54" s="9"/>
      <c r="M54" s="9"/>
      <c r="N54" s="6">
        <f>L54*$X$23</f>
        <v>0</v>
      </c>
    </row>
    <row r="55" spans="1:15" ht="28.25" customHeight="1" x14ac:dyDescent="0.2">
      <c r="A55" s="14" t="s">
        <v>5</v>
      </c>
      <c r="B55" s="14"/>
      <c r="C55" s="12"/>
      <c r="D55" s="12">
        <f>SUM(D45:D54)</f>
        <v>0</v>
      </c>
      <c r="E55" s="21"/>
      <c r="F55" s="14" t="s">
        <v>5</v>
      </c>
      <c r="G55" s="14"/>
      <c r="H55" s="12"/>
      <c r="I55" s="12">
        <f>SUM(I45:I54)</f>
        <v>0</v>
      </c>
      <c r="J55" s="21"/>
      <c r="K55" s="14" t="s">
        <v>5</v>
      </c>
      <c r="L55" s="14"/>
      <c r="M55" s="12"/>
      <c r="N55" s="12">
        <f>SUM(N45:N54)</f>
        <v>0</v>
      </c>
      <c r="O55" s="7"/>
    </row>
    <row r="56" spans="1:15" ht="2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5" ht="93.75" customHeight="1" x14ac:dyDescent="0.2">
      <c r="A57" s="22"/>
      <c r="B57" s="22"/>
      <c r="C57" s="17"/>
      <c r="D57" s="18"/>
      <c r="E57" s="19"/>
      <c r="F57" s="17"/>
      <c r="G57" s="18"/>
      <c r="H57" s="17"/>
      <c r="I57" s="18"/>
      <c r="J57" s="19"/>
      <c r="K57" s="17"/>
      <c r="L57" s="18"/>
      <c r="M57" s="17"/>
      <c r="N57" s="18"/>
    </row>
    <row r="58" spans="1:15" ht="59.5" customHeight="1" x14ac:dyDescent="0.2">
      <c r="A58" s="2" t="s">
        <v>3</v>
      </c>
      <c r="B58" s="3" t="s">
        <v>2</v>
      </c>
      <c r="C58" s="15" t="s">
        <v>54</v>
      </c>
      <c r="D58" s="10" t="s">
        <v>20</v>
      </c>
      <c r="E58" s="20"/>
      <c r="F58" s="2" t="s">
        <v>3</v>
      </c>
      <c r="G58" s="3" t="s">
        <v>2</v>
      </c>
      <c r="H58" s="15" t="s">
        <v>54</v>
      </c>
      <c r="I58" s="10" t="s">
        <v>51</v>
      </c>
      <c r="J58" s="20"/>
      <c r="K58" s="2" t="s">
        <v>3</v>
      </c>
      <c r="L58" s="3" t="s">
        <v>2</v>
      </c>
      <c r="M58" s="15" t="s">
        <v>54</v>
      </c>
      <c r="N58" s="10" t="s">
        <v>21</v>
      </c>
    </row>
    <row r="59" spans="1:15" ht="45" customHeight="1" x14ac:dyDescent="0.2">
      <c r="A59" s="13" t="s">
        <v>4</v>
      </c>
      <c r="B59" s="13"/>
      <c r="C59" s="16"/>
      <c r="D59" s="4" t="s">
        <v>26</v>
      </c>
      <c r="E59" s="20"/>
      <c r="F59" s="13" t="s">
        <v>4</v>
      </c>
      <c r="G59" s="13"/>
      <c r="H59" s="16"/>
      <c r="I59" s="4" t="s">
        <v>26</v>
      </c>
      <c r="J59" s="20"/>
      <c r="K59" s="13" t="s">
        <v>4</v>
      </c>
      <c r="L59" s="13"/>
      <c r="M59" s="16"/>
      <c r="N59" s="4" t="s">
        <v>26</v>
      </c>
      <c r="O59" s="11"/>
    </row>
    <row r="60" spans="1:15" ht="16.75" customHeight="1" x14ac:dyDescent="0.2">
      <c r="A60" s="5" t="s">
        <v>11</v>
      </c>
      <c r="B60" s="9"/>
      <c r="C60" s="9"/>
      <c r="D60" s="6">
        <f>B60*$AG$13</f>
        <v>0</v>
      </c>
      <c r="E60" s="20"/>
      <c r="F60" s="29" t="s">
        <v>23</v>
      </c>
      <c r="G60" s="23"/>
      <c r="H60" s="23"/>
      <c r="I60" s="26">
        <f>G60*$AG$17</f>
        <v>0</v>
      </c>
      <c r="J60" s="20"/>
      <c r="K60" s="29" t="s">
        <v>23</v>
      </c>
      <c r="L60" s="23"/>
      <c r="M60" s="23"/>
      <c r="N60" s="26">
        <f>L60*$AG$21</f>
        <v>0</v>
      </c>
    </row>
    <row r="61" spans="1:15" ht="16.75" customHeight="1" x14ac:dyDescent="0.2">
      <c r="A61" s="5" t="s">
        <v>12</v>
      </c>
      <c r="B61" s="9"/>
      <c r="C61" s="9"/>
      <c r="D61" s="6">
        <f>B61*$AG$13</f>
        <v>0</v>
      </c>
      <c r="E61" s="20"/>
      <c r="F61" s="30"/>
      <c r="G61" s="24"/>
      <c r="H61" s="24"/>
      <c r="I61" s="27" t="e">
        <f>G61*#REF!</f>
        <v>#REF!</v>
      </c>
      <c r="J61" s="20"/>
      <c r="K61" s="30"/>
      <c r="L61" s="24"/>
      <c r="M61" s="24"/>
      <c r="N61" s="27" t="e">
        <f>L61*#REF!</f>
        <v>#REF!</v>
      </c>
    </row>
    <row r="62" spans="1:15" ht="16.75" customHeight="1" x14ac:dyDescent="0.2">
      <c r="A62" s="5" t="s">
        <v>13</v>
      </c>
      <c r="B62" s="9"/>
      <c r="C62" s="9"/>
      <c r="D62" s="6">
        <f>B62*$AG$13</f>
        <v>0</v>
      </c>
      <c r="E62" s="20"/>
      <c r="F62" s="30"/>
      <c r="G62" s="24"/>
      <c r="H62" s="24"/>
      <c r="I62" s="27" t="e">
        <f>G62*#REF!</f>
        <v>#REF!</v>
      </c>
      <c r="J62" s="20"/>
      <c r="K62" s="30"/>
      <c r="L62" s="24"/>
      <c r="M62" s="24"/>
      <c r="N62" s="27" t="e">
        <f>L62*#REF!</f>
        <v>#REF!</v>
      </c>
    </row>
    <row r="63" spans="1:15" ht="16.75" customHeight="1" x14ac:dyDescent="0.2">
      <c r="A63" s="5" t="s">
        <v>14</v>
      </c>
      <c r="B63" s="9"/>
      <c r="C63" s="9"/>
      <c r="D63" s="6">
        <f>B63*$AG$13</f>
        <v>0</v>
      </c>
      <c r="E63" s="20"/>
      <c r="F63" s="30"/>
      <c r="G63" s="24"/>
      <c r="H63" s="24"/>
      <c r="I63" s="27" t="e">
        <f>G63*#REF!</f>
        <v>#REF!</v>
      </c>
      <c r="J63" s="20"/>
      <c r="K63" s="30"/>
      <c r="L63" s="24"/>
      <c r="M63" s="24"/>
      <c r="N63" s="27" t="e">
        <f>L63*#REF!</f>
        <v>#REF!</v>
      </c>
      <c r="O63" s="11"/>
    </row>
    <row r="64" spans="1:15" ht="16.75" customHeight="1" x14ac:dyDescent="0.2">
      <c r="A64" s="5" t="s">
        <v>10</v>
      </c>
      <c r="B64" s="9"/>
      <c r="C64" s="9"/>
      <c r="D64" s="6">
        <f>B64*$AG$14</f>
        <v>0</v>
      </c>
      <c r="E64" s="20"/>
      <c r="F64" s="30"/>
      <c r="G64" s="24"/>
      <c r="H64" s="24"/>
      <c r="I64" s="27" t="e">
        <f>G64*#REF!</f>
        <v>#REF!</v>
      </c>
      <c r="J64" s="20"/>
      <c r="K64" s="30"/>
      <c r="L64" s="24"/>
      <c r="M64" s="24"/>
      <c r="N64" s="27" t="e">
        <f>L64*#REF!</f>
        <v>#REF!</v>
      </c>
    </row>
    <row r="65" spans="1:15" ht="16.75" customHeight="1" x14ac:dyDescent="0.2">
      <c r="A65" s="5" t="s">
        <v>15</v>
      </c>
      <c r="B65" s="9"/>
      <c r="C65" s="9"/>
      <c r="D65" s="6">
        <f>B65*$AG$15</f>
        <v>0</v>
      </c>
      <c r="E65" s="20"/>
      <c r="F65" s="30"/>
      <c r="G65" s="24"/>
      <c r="H65" s="24"/>
      <c r="I65" s="27" t="e">
        <f>G65*#REF!</f>
        <v>#REF!</v>
      </c>
      <c r="J65" s="20"/>
      <c r="K65" s="30"/>
      <c r="L65" s="24"/>
      <c r="M65" s="24"/>
      <c r="N65" s="27" t="e">
        <f>L65*#REF!</f>
        <v>#REF!</v>
      </c>
    </row>
    <row r="66" spans="1:15" ht="16.75" customHeight="1" x14ac:dyDescent="0.2">
      <c r="A66" s="5" t="s">
        <v>16</v>
      </c>
      <c r="B66" s="9"/>
      <c r="C66" s="9"/>
      <c r="D66" s="6">
        <f>B66*$AG$15</f>
        <v>0</v>
      </c>
      <c r="E66" s="20"/>
      <c r="F66" s="30"/>
      <c r="G66" s="24"/>
      <c r="H66" s="24"/>
      <c r="I66" s="27" t="e">
        <f>G66*#REF!</f>
        <v>#REF!</v>
      </c>
      <c r="J66" s="20"/>
      <c r="K66" s="30"/>
      <c r="L66" s="24"/>
      <c r="M66" s="24"/>
      <c r="N66" s="27" t="e">
        <f>L66*#REF!</f>
        <v>#REF!</v>
      </c>
    </row>
    <row r="67" spans="1:15" ht="16.75" customHeight="1" x14ac:dyDescent="0.2">
      <c r="A67" s="5" t="s">
        <v>17</v>
      </c>
      <c r="B67" s="9"/>
      <c r="C67" s="9"/>
      <c r="D67" s="6">
        <f>B67*$AG$15</f>
        <v>0</v>
      </c>
      <c r="E67" s="20"/>
      <c r="F67" s="30"/>
      <c r="G67" s="24"/>
      <c r="H67" s="24"/>
      <c r="I67" s="27" t="e">
        <f>G67*#REF!</f>
        <v>#REF!</v>
      </c>
      <c r="J67" s="20"/>
      <c r="K67" s="30"/>
      <c r="L67" s="24"/>
      <c r="M67" s="24"/>
      <c r="N67" s="27" t="e">
        <f>L67*#REF!</f>
        <v>#REF!</v>
      </c>
    </row>
    <row r="68" spans="1:15" ht="16.75" customHeight="1" x14ac:dyDescent="0.2">
      <c r="A68" s="5" t="s">
        <v>0</v>
      </c>
      <c r="B68" s="9"/>
      <c r="C68" s="9"/>
      <c r="D68" s="6">
        <f>B68*$AG$15</f>
        <v>0</v>
      </c>
      <c r="E68" s="20"/>
      <c r="F68" s="30"/>
      <c r="G68" s="24"/>
      <c r="H68" s="24"/>
      <c r="I68" s="27" t="e">
        <f>G68*#REF!</f>
        <v>#REF!</v>
      </c>
      <c r="J68" s="20"/>
      <c r="K68" s="30"/>
      <c r="L68" s="24"/>
      <c r="M68" s="24"/>
      <c r="N68" s="27" t="e">
        <f>L68*#REF!</f>
        <v>#REF!</v>
      </c>
    </row>
    <row r="69" spans="1:15" ht="16.75" customHeight="1" x14ac:dyDescent="0.2">
      <c r="A69" s="5" t="s">
        <v>1</v>
      </c>
      <c r="B69" s="9"/>
      <c r="C69" s="9"/>
      <c r="D69" s="6">
        <f>B69*$AG$15</f>
        <v>0</v>
      </c>
      <c r="E69" s="20"/>
      <c r="F69" s="31"/>
      <c r="G69" s="25"/>
      <c r="H69" s="25"/>
      <c r="I69" s="28" t="e">
        <f>G69*#REF!</f>
        <v>#REF!</v>
      </c>
      <c r="J69" s="20"/>
      <c r="K69" s="31"/>
      <c r="L69" s="25"/>
      <c r="M69" s="25"/>
      <c r="N69" s="28" t="e">
        <f>L69*#REF!</f>
        <v>#REF!</v>
      </c>
    </row>
    <row r="70" spans="1:15" ht="28.25" customHeight="1" x14ac:dyDescent="0.2">
      <c r="A70" s="14" t="s">
        <v>5</v>
      </c>
      <c r="B70" s="14"/>
      <c r="C70" s="12"/>
      <c r="D70" s="12">
        <f>SUM(D60:D69)</f>
        <v>0</v>
      </c>
      <c r="E70" s="21"/>
      <c r="F70" s="14" t="s">
        <v>5</v>
      </c>
      <c r="G70" s="14"/>
      <c r="H70" s="12"/>
      <c r="I70" s="12">
        <f>I60</f>
        <v>0</v>
      </c>
      <c r="J70" s="21"/>
      <c r="K70" s="14" t="s">
        <v>5</v>
      </c>
      <c r="L70" s="14"/>
      <c r="M70" s="12"/>
      <c r="N70" s="12">
        <f>N60</f>
        <v>0</v>
      </c>
      <c r="O70" s="7"/>
    </row>
    <row r="71" spans="1:15" x14ac:dyDescent="0.2">
      <c r="A71" s="7"/>
      <c r="B71" s="8"/>
      <c r="C71" s="8"/>
      <c r="D71" s="7"/>
      <c r="E71" s="7"/>
      <c r="F71" s="7"/>
      <c r="G71" s="7"/>
      <c r="H71" s="8"/>
      <c r="I71" s="7"/>
      <c r="J71" s="7"/>
      <c r="K71" s="7"/>
      <c r="L71" s="7"/>
      <c r="M71" s="8"/>
      <c r="N71" s="7"/>
    </row>
    <row r="72" spans="1:15" x14ac:dyDescent="0.2">
      <c r="A72" s="7"/>
      <c r="B72" s="8"/>
      <c r="C72" s="8"/>
      <c r="D72" s="7"/>
      <c r="E72" s="7"/>
      <c r="F72" s="7"/>
      <c r="G72" s="7"/>
      <c r="H72" s="8"/>
      <c r="I72" s="7"/>
      <c r="J72" s="7"/>
      <c r="K72" s="7"/>
      <c r="L72" s="7"/>
      <c r="M72" s="8"/>
      <c r="N72" s="7"/>
    </row>
  </sheetData>
  <sheetProtection algorithmName="SHA-512" hashValue="wEbwVbyz3vASluoNkPBcByORTNsMRp6AHmcHAAd+OiyDhvX705BQOAxDlH2SfxEUWw6q9d6+YcBPunuMoxOkCA==" saltValue="F+sL7NXnkcdd+P2OVwPg/g==" spinCount="100000" sheet="1" objects="1" scenarios="1" selectLockedCells="1"/>
  <mergeCells count="84">
    <mergeCell ref="A41:N41"/>
    <mergeCell ref="A11:N11"/>
    <mergeCell ref="A33:N34"/>
    <mergeCell ref="A35:N36"/>
    <mergeCell ref="A37:N38"/>
    <mergeCell ref="A39:N40"/>
    <mergeCell ref="AG17:AG19"/>
    <mergeCell ref="AG21:AG23"/>
    <mergeCell ref="A25:N25"/>
    <mergeCell ref="A32:N32"/>
    <mergeCell ref="AF17:AF19"/>
    <mergeCell ref="AF21:AF23"/>
    <mergeCell ref="A26:N27"/>
    <mergeCell ref="A28:N29"/>
    <mergeCell ref="A30:N31"/>
    <mergeCell ref="A1:N2"/>
    <mergeCell ref="A3:N4"/>
    <mergeCell ref="A5:N10"/>
    <mergeCell ref="AA17:AA19"/>
    <mergeCell ref="Z17:Z19"/>
    <mergeCell ref="Z21:Z23"/>
    <mergeCell ref="AA21:AA23"/>
    <mergeCell ref="AB17:AB19"/>
    <mergeCell ref="AC17:AC19"/>
    <mergeCell ref="AD17:AD19"/>
    <mergeCell ref="AE17:AE19"/>
    <mergeCell ref="AB21:AB23"/>
    <mergeCell ref="AC21:AC23"/>
    <mergeCell ref="AD21:AD23"/>
    <mergeCell ref="AE21:AE23"/>
    <mergeCell ref="A18:F19"/>
    <mergeCell ref="G18:N19"/>
    <mergeCell ref="A20:F21"/>
    <mergeCell ref="G20:N21"/>
    <mergeCell ref="A22:F24"/>
    <mergeCell ref="G22:N24"/>
    <mergeCell ref="A12:F13"/>
    <mergeCell ref="A14:F15"/>
    <mergeCell ref="G14:N15"/>
    <mergeCell ref="A16:F17"/>
    <mergeCell ref="G16:N17"/>
    <mergeCell ref="G12:N13"/>
    <mergeCell ref="M60:M69"/>
    <mergeCell ref="K57:L57"/>
    <mergeCell ref="M57:N57"/>
    <mergeCell ref="K70:L70"/>
    <mergeCell ref="N60:N69"/>
    <mergeCell ref="M58:M59"/>
    <mergeCell ref="A70:B70"/>
    <mergeCell ref="A57:B57"/>
    <mergeCell ref="E57:E70"/>
    <mergeCell ref="F57:G57"/>
    <mergeCell ref="H57:I57"/>
    <mergeCell ref="J57:J70"/>
    <mergeCell ref="F60:F69"/>
    <mergeCell ref="H42:I42"/>
    <mergeCell ref="K55:L55"/>
    <mergeCell ref="J42:J55"/>
    <mergeCell ref="C57:D57"/>
    <mergeCell ref="H60:H69"/>
    <mergeCell ref="F70:G70"/>
    <mergeCell ref="K59:L59"/>
    <mergeCell ref="F59:G59"/>
    <mergeCell ref="L60:L69"/>
    <mergeCell ref="K42:L42"/>
    <mergeCell ref="K44:L44"/>
    <mergeCell ref="H58:H59"/>
    <mergeCell ref="C58:C59"/>
    <mergeCell ref="A42:B42"/>
    <mergeCell ref="G60:G69"/>
    <mergeCell ref="I60:I69"/>
    <mergeCell ref="K60:K69"/>
    <mergeCell ref="C42:D42"/>
    <mergeCell ref="H43:H44"/>
    <mergeCell ref="A44:B44"/>
    <mergeCell ref="A55:B55"/>
    <mergeCell ref="M43:M44"/>
    <mergeCell ref="M42:N42"/>
    <mergeCell ref="C43:C44"/>
    <mergeCell ref="A59:B59"/>
    <mergeCell ref="E42:E55"/>
    <mergeCell ref="F44:G44"/>
    <mergeCell ref="F55:G55"/>
    <mergeCell ref="F42:G42"/>
  </mergeCells>
  <pageMargins left="0.7" right="0.7" top="0.75" bottom="0.75" header="0.3" footer="0.3"/>
  <pageSetup paperSize="9" scale="38" orientation="portrait" horizontalDpi="4294967294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Juniors</vt:lpstr>
      <vt:lpstr>Juniors!Print_Area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Sparrow</dc:creator>
  <cp:lastModifiedBy>AZEVN</cp:lastModifiedBy>
  <cp:lastPrinted>2022-05-08T08:42:54Z</cp:lastPrinted>
  <dcterms:created xsi:type="dcterms:W3CDTF">2022-03-25T14:04:48Z</dcterms:created>
  <dcterms:modified xsi:type="dcterms:W3CDTF">2024-06-24T12:14:34Z</dcterms:modified>
</cp:coreProperties>
</file>